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a\Documents\Para borrar\"/>
    </mc:Choice>
  </mc:AlternateContent>
  <xr:revisionPtr revIDLastSave="0" documentId="13_ncr:1_{6A5E0FC6-2C11-4937-9405-0399A305C3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rie Larga" sheetId="1" r:id="rId1"/>
  </sheets>
  <externalReferences>
    <externalReference r:id="rId2"/>
    <externalReference r:id="rId3"/>
  </externalReferences>
  <definedNames>
    <definedName name="_Regression_Int" localSheetId="0" hidden="1">1</definedName>
    <definedName name="_xlnm.Database">#REF!</definedName>
    <definedName name="HTML_CodePage" hidden="1">1252</definedName>
    <definedName name="HTML_Description" hidden="1">""</definedName>
    <definedName name="HTML_Email" hidden="1">""</definedName>
    <definedName name="HTML_Header" hidden="1">"C ISS web2"</definedName>
    <definedName name="HTML_LastUpdate" hidden="1">"26/6/02"</definedName>
    <definedName name="HTML_LineAfter" hidden="1">FALSE</definedName>
    <definedName name="HTML_LineBefore" hidden="1">FALSE</definedName>
    <definedName name="HTML_Name" hidden="1">"dtorres"</definedName>
    <definedName name="HTML_OBDlg2" hidden="1">TRUE</definedName>
    <definedName name="HTML_OBDlg4" hidden="1">TRUE</definedName>
    <definedName name="HTML_OS" hidden="1">0</definedName>
    <definedName name="HTML_PathFile" hidden="1">"X:\Torres\marzo4"</definedName>
    <definedName name="HTML_Title" hidden="1">"INFORME MAR02 SIN LIC"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  <c r="E14" i="1"/>
  <c r="D14" i="1"/>
  <c r="F14" i="1" s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H11" i="1" s="1"/>
  <c r="E10" i="1"/>
  <c r="D10" i="1"/>
  <c r="C10" i="1"/>
  <c r="B10" i="1"/>
  <c r="E9" i="1"/>
  <c r="D9" i="1"/>
  <c r="C9" i="1"/>
  <c r="B9" i="1"/>
  <c r="E8" i="1"/>
  <c r="D8" i="1"/>
  <c r="F8" i="1" s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A6" i="1"/>
  <c r="A7" i="1" s="1"/>
  <c r="A8" i="1" s="1"/>
  <c r="A9" i="1" s="1"/>
  <c r="A10" i="1" s="1"/>
  <c r="A11" i="1" s="1"/>
  <c r="A12" i="1" s="1"/>
  <c r="A13" i="1" s="1"/>
  <c r="A14" i="1" s="1"/>
  <c r="A15" i="1" s="1"/>
  <c r="G12" i="1" l="1"/>
  <c r="F7" i="1"/>
  <c r="F10" i="1"/>
  <c r="F11" i="1"/>
  <c r="I11" i="1" s="1"/>
  <c r="F9" i="1"/>
  <c r="G11" i="1"/>
  <c r="F13" i="1"/>
  <c r="H7" i="1"/>
  <c r="F12" i="1"/>
  <c r="H13" i="1"/>
  <c r="G13" i="1"/>
  <c r="G9" i="1"/>
  <c r="H9" i="1"/>
  <c r="G5" i="1"/>
  <c r="G7" i="1"/>
  <c r="G10" i="1"/>
  <c r="H10" i="1"/>
  <c r="H8" i="1"/>
  <c r="G14" i="1"/>
  <c r="H14" i="1"/>
  <c r="I14" i="1" s="1"/>
  <c r="I15" i="1" s="1"/>
  <c r="H12" i="1"/>
  <c r="F6" i="1"/>
  <c r="G6" i="1"/>
  <c r="G8" i="1"/>
  <c r="H5" i="1"/>
  <c r="F5" i="1"/>
  <c r="H6" i="1"/>
  <c r="I7" i="1" l="1"/>
  <c r="I12" i="1"/>
  <c r="I13" i="1"/>
  <c r="I9" i="1"/>
  <c r="I6" i="1"/>
  <c r="I5" i="1"/>
  <c r="I8" i="1"/>
  <c r="I10" i="1"/>
</calcChain>
</file>

<file path=xl/sharedStrings.xml><?xml version="1.0" encoding="utf-8"?>
<sst xmlns="http://schemas.openxmlformats.org/spreadsheetml/2006/main" count="10" uniqueCount="10">
  <si>
    <t>Administracion Publica</t>
  </si>
  <si>
    <t>Nación</t>
  </si>
  <si>
    <t>Provincias</t>
  </si>
  <si>
    <t>Municipios</t>
  </si>
  <si>
    <t>Empresas y Bcos Of</t>
  </si>
  <si>
    <t>Prov. Y Municipios</t>
  </si>
  <si>
    <t>Nacion y provincias</t>
  </si>
  <si>
    <t>Nacion y Empresas Publicas</t>
  </si>
  <si>
    <t>Total</t>
  </si>
  <si>
    <t>Diferencia 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</si>
</sst>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 * #,##0.00_ ;_ * \-#,##0.00_ ;_ * &quot;-&quot;??_ ;_ @_ "/>
    <numFmt numFmtId="165" formatCode="_-* #,##0\ _P_t_s_-;\-* #,##0\ _P_t_s_-;_-* &quot;-&quot;\ _P_t_s_-;_-@_-"/>
    <numFmt numFmtId="166" formatCode="_-* #,##0.00\ _P_t_s_-;\-* #,##0.00\ _P_t_s_-;_-* &quot;-&quot;??\ _P_t_s_-;_-@_-"/>
    <numFmt numFmtId="167" formatCode="_-* #,##0\ &quot;Pts&quot;_-;\-* #,##0\ &quot;Pts&quot;_-;_-* &quot;-&quot;\ &quot;Pts&quot;_-;_-@_-"/>
    <numFmt numFmtId="168" formatCode="_-* #,##0.00\ &quot;Pts&quot;_-;\-* #,##0.00\ &quot;Pts&quot;_-;_-* &quot;-&quot;??\ &quot;Pts&quot;_-;_-@_-"/>
    <numFmt numFmtId="169" formatCode="&quot;$&quot;#,##0\ ;\(&quot;$&quot;#,##0\)"/>
    <numFmt numFmtId="170" formatCode="_ [$€-2]\ * #,##0.00_ ;_ [$€-2]\ * \-#,##0.00_ ;_ [$€-2]\ * &quot;-&quot;??_ "/>
    <numFmt numFmtId="171" formatCode="#,#00"/>
    <numFmt numFmtId="172" formatCode="_(* #,##0.00_);_(* \(#,##0.00\);_(* &quot;-&quot;??_);_(@_)"/>
    <numFmt numFmtId="173" formatCode="\$#,#00"/>
    <numFmt numFmtId="174" formatCode="\$#,"/>
    <numFmt numFmtId="175" formatCode="#.##000"/>
    <numFmt numFmtId="176" formatCode="#.##0,"/>
  </numFmts>
  <fonts count="16" x14ac:knownFonts="1">
    <font>
      <sz val="11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11"/>
      <name val="Arial"/>
      <family val="2"/>
    </font>
    <font>
      <b/>
      <i/>
      <sz val="8"/>
      <name val="Arial"/>
      <family val="2"/>
    </font>
    <font>
      <sz val="1"/>
      <color indexed="8"/>
      <name val="Courier"/>
      <family val="3"/>
    </font>
    <font>
      <sz val="10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2">
    <xf numFmtId="0" fontId="0" fillId="0" borderId="0"/>
    <xf numFmtId="0" fontId="2" fillId="0" borderId="0"/>
    <xf numFmtId="9" fontId="4" fillId="0" borderId="0" applyFont="0" applyFill="0" applyBorder="0" applyAlignment="0" applyProtection="0"/>
    <xf numFmtId="1" fontId="6" fillId="0" borderId="0">
      <protection locked="0"/>
    </xf>
    <xf numFmtId="1" fontId="6" fillId="0" borderId="0">
      <protection locked="0"/>
    </xf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9" fillId="0" borderId="0" applyFont="0" applyFill="0" applyBorder="0" applyAlignment="0" applyProtection="0"/>
    <xf numFmtId="1" fontId="6" fillId="0" borderId="0">
      <protection locked="0"/>
    </xf>
    <xf numFmtId="1" fontId="6" fillId="0" borderId="0">
      <protection locked="0"/>
    </xf>
    <xf numFmtId="1" fontId="10" fillId="0" borderId="0">
      <protection locked="0"/>
    </xf>
    <xf numFmtId="1" fontId="6" fillId="0" borderId="0">
      <protection locked="0"/>
    </xf>
    <xf numFmtId="1" fontId="6" fillId="0" borderId="0">
      <protection locked="0"/>
    </xf>
    <xf numFmtId="1" fontId="6" fillId="0" borderId="0">
      <protection locked="0"/>
    </xf>
    <xf numFmtId="1" fontId="10" fillId="0" borderId="0">
      <protection locked="0"/>
    </xf>
    <xf numFmtId="1" fontId="6" fillId="0" borderId="0">
      <protection locked="0"/>
    </xf>
    <xf numFmtId="171" fontId="6" fillId="0" borderId="0">
      <protection locked="0"/>
    </xf>
    <xf numFmtId="2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6" fillId="0" borderId="0">
      <protection locked="0"/>
    </xf>
    <xf numFmtId="174" fontId="6" fillId="0" borderId="0">
      <protection locked="0"/>
    </xf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75" fontId="6" fillId="0" borderId="0">
      <protection locked="0"/>
    </xf>
    <xf numFmtId="176" fontId="6" fillId="0" borderId="0">
      <protection locked="0"/>
    </xf>
  </cellStyleXfs>
  <cellXfs count="21">
    <xf numFmtId="0" fontId="0" fillId="0" borderId="0" xfId="0"/>
    <xf numFmtId="0" fontId="3" fillId="0" borderId="0" xfId="1" applyFont="1" applyAlignment="1" applyProtection="1">
      <alignment horizontal="left"/>
    </xf>
    <xf numFmtId="0" fontId="3" fillId="0" borderId="0" xfId="1" applyFont="1"/>
    <xf numFmtId="0" fontId="3" fillId="2" borderId="0" xfId="1" applyFont="1" applyFill="1"/>
    <xf numFmtId="37" fontId="3" fillId="0" borderId="0" xfId="1" applyNumberFormat="1" applyFont="1"/>
    <xf numFmtId="3" fontId="3" fillId="0" borderId="0" xfId="1" applyNumberFormat="1" applyFont="1"/>
    <xf numFmtId="0" fontId="3" fillId="0" borderId="0" xfId="1" applyFont="1" applyAlignment="1">
      <alignment wrapText="1"/>
    </xf>
    <xf numFmtId="0" fontId="3" fillId="0" borderId="0" xfId="1" applyFont="1" applyProtection="1"/>
    <xf numFmtId="37" fontId="3" fillId="0" borderId="0" xfId="1" applyNumberFormat="1" applyFont="1" applyProtection="1"/>
    <xf numFmtId="37" fontId="3" fillId="2" borderId="0" xfId="1" applyNumberFormat="1" applyFont="1" applyFill="1" applyProtection="1"/>
    <xf numFmtId="10" fontId="3" fillId="0" borderId="0" xfId="2" applyNumberFormat="1" applyFont="1"/>
    <xf numFmtId="0" fontId="3" fillId="2" borderId="0" xfId="1" applyFont="1" applyFill="1" applyProtection="1"/>
    <xf numFmtId="37" fontId="3" fillId="2" borderId="0" xfId="1" applyNumberFormat="1" applyFont="1" applyFill="1"/>
    <xf numFmtId="37" fontId="3" fillId="0" borderId="0" xfId="1" applyNumberFormat="1" applyFont="1" applyFill="1"/>
    <xf numFmtId="0" fontId="3" fillId="0" borderId="0" xfId="1" applyFont="1" applyFill="1" applyProtection="1"/>
    <xf numFmtId="37" fontId="3" fillId="0" borderId="0" xfId="1" applyNumberFormat="1" applyFont="1" applyFill="1" applyProtection="1"/>
    <xf numFmtId="0" fontId="3" fillId="0" borderId="0" xfId="1" applyFont="1" applyFill="1"/>
    <xf numFmtId="37" fontId="5" fillId="0" borderId="0" xfId="1" applyNumberFormat="1" applyFont="1"/>
    <xf numFmtId="0" fontId="3" fillId="0" borderId="0" xfId="1" applyFont="1" applyAlignment="1">
      <alignment horizontal="center"/>
    </xf>
    <xf numFmtId="0" fontId="15" fillId="3" borderId="0" xfId="1" applyFont="1" applyFill="1"/>
    <xf numFmtId="37" fontId="15" fillId="3" borderId="0" xfId="1" applyNumberFormat="1" applyFont="1" applyFill="1"/>
  </cellXfs>
  <cellStyles count="52">
    <cellStyle name="Cabecera 1" xfId="3" xr:uid="{00000000-0005-0000-0000-000000000000}"/>
    <cellStyle name="Cabecera 2" xfId="4" xr:uid="{00000000-0005-0000-0000-000001000000}"/>
    <cellStyle name="Comma [0]_APORTE" xfId="5" xr:uid="{00000000-0005-0000-0000-000002000000}"/>
    <cellStyle name="Comma 2" xfId="6" xr:uid="{00000000-0005-0000-0000-000003000000}"/>
    <cellStyle name="Comma_APORTE" xfId="7" xr:uid="{00000000-0005-0000-0000-000004000000}"/>
    <cellStyle name="Comma0" xfId="8" xr:uid="{00000000-0005-0000-0000-000005000000}"/>
    <cellStyle name="Currency [0]_APORTE" xfId="9" xr:uid="{00000000-0005-0000-0000-000006000000}"/>
    <cellStyle name="Currency_APORTE" xfId="10" xr:uid="{00000000-0005-0000-0000-000007000000}"/>
    <cellStyle name="Currency0" xfId="11" xr:uid="{00000000-0005-0000-0000-000008000000}"/>
    <cellStyle name="Date" xfId="12" xr:uid="{00000000-0005-0000-0000-000009000000}"/>
    <cellStyle name="Euro" xfId="13" xr:uid="{00000000-0005-0000-0000-00000A000000}"/>
    <cellStyle name="F2" xfId="14" xr:uid="{00000000-0005-0000-0000-00000B000000}"/>
    <cellStyle name="F3" xfId="15" xr:uid="{00000000-0005-0000-0000-00000C000000}"/>
    <cellStyle name="F4" xfId="16" xr:uid="{00000000-0005-0000-0000-00000D000000}"/>
    <cellStyle name="F5" xfId="17" xr:uid="{00000000-0005-0000-0000-00000E000000}"/>
    <cellStyle name="F6" xfId="18" xr:uid="{00000000-0005-0000-0000-00000F000000}"/>
    <cellStyle name="F7" xfId="19" xr:uid="{00000000-0005-0000-0000-000010000000}"/>
    <cellStyle name="F8" xfId="20" xr:uid="{00000000-0005-0000-0000-000011000000}"/>
    <cellStyle name="Fecha" xfId="21" xr:uid="{00000000-0005-0000-0000-000012000000}"/>
    <cellStyle name="Fijo" xfId="22" xr:uid="{00000000-0005-0000-0000-000013000000}"/>
    <cellStyle name="Fixed" xfId="23" xr:uid="{00000000-0005-0000-0000-000014000000}"/>
    <cellStyle name="Followed Hyperlink_empleo-prov2" xfId="24" xr:uid="{00000000-0005-0000-0000-000015000000}"/>
    <cellStyle name="Heading 1" xfId="25" xr:uid="{00000000-0005-0000-0000-000016000000}"/>
    <cellStyle name="Heading 2" xfId="26" xr:uid="{00000000-0005-0000-0000-000017000000}"/>
    <cellStyle name="Hyperlink_empleo-prov2" xfId="27" xr:uid="{00000000-0005-0000-0000-000018000000}"/>
    <cellStyle name="Millares 2" xfId="28" xr:uid="{00000000-0005-0000-0000-000019000000}"/>
    <cellStyle name="Millares 3" xfId="29" xr:uid="{00000000-0005-0000-0000-00001A000000}"/>
    <cellStyle name="Millares 4" xfId="30" xr:uid="{00000000-0005-0000-0000-00001B000000}"/>
    <cellStyle name="Millares 5" xfId="31" xr:uid="{00000000-0005-0000-0000-00001C000000}"/>
    <cellStyle name="Monetario" xfId="32" xr:uid="{00000000-0005-0000-0000-00001D000000}"/>
    <cellStyle name="Monetario0" xfId="33" xr:uid="{00000000-0005-0000-0000-00001E000000}"/>
    <cellStyle name="Normal" xfId="0" builtinId="0"/>
    <cellStyle name="Normal 10" xfId="34" xr:uid="{00000000-0005-0000-0000-000020000000}"/>
    <cellStyle name="Normal 11" xfId="35" xr:uid="{00000000-0005-0000-0000-000021000000}"/>
    <cellStyle name="Normal 2" xfId="36" xr:uid="{00000000-0005-0000-0000-000022000000}"/>
    <cellStyle name="Normal 3" xfId="37" xr:uid="{00000000-0005-0000-0000-000023000000}"/>
    <cellStyle name="Normal 4" xfId="38" xr:uid="{00000000-0005-0000-0000-000024000000}"/>
    <cellStyle name="Normal 5" xfId="39" xr:uid="{00000000-0005-0000-0000-000025000000}"/>
    <cellStyle name="Normal 6" xfId="40" xr:uid="{00000000-0005-0000-0000-000026000000}"/>
    <cellStyle name="Normal 7" xfId="41" xr:uid="{00000000-0005-0000-0000-000027000000}"/>
    <cellStyle name="Normal 8" xfId="42" xr:uid="{00000000-0005-0000-0000-000028000000}"/>
    <cellStyle name="Normal 9" xfId="43" xr:uid="{00000000-0005-0000-0000-000029000000}"/>
    <cellStyle name="Normal_EMPUB" xfId="1" xr:uid="{00000000-0005-0000-0000-00002A000000}"/>
    <cellStyle name="Porcentaje" xfId="2" xr:uid="{00000000-0005-0000-0000-00002B000000}"/>
    <cellStyle name="Porcentual 2" xfId="44" xr:uid="{00000000-0005-0000-0000-00002C000000}"/>
    <cellStyle name="Porcentual 3" xfId="45" xr:uid="{00000000-0005-0000-0000-00002D000000}"/>
    <cellStyle name="Porcentual 4" xfId="46" xr:uid="{00000000-0005-0000-0000-00002E000000}"/>
    <cellStyle name="Porcentual 5" xfId="47" xr:uid="{00000000-0005-0000-0000-00002F000000}"/>
    <cellStyle name="Porcentual 6" xfId="48" xr:uid="{00000000-0005-0000-0000-000030000000}"/>
    <cellStyle name="Porcentual 7" xfId="49" xr:uid="{00000000-0005-0000-0000-000031000000}"/>
    <cellStyle name="Punto" xfId="50" xr:uid="{00000000-0005-0000-0000-000032000000}"/>
    <cellStyle name="Punto0" xfId="51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EL\LABORAL\Empleo%20Publico%202011\NNACPROV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EL\LABORAL\LABORAL\Empleo\Empleo%20Registrado%20(MTS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OEDE-MTSS"/>
      <sheetName val="Serie Larga"/>
      <sheetName val="admpub"/>
      <sheetName val="Empleo Público"/>
      <sheetName val="Boletin Fiscal"/>
      <sheetName val="Empresas Públicas"/>
      <sheetName val="Cuadro BOUR"/>
      <sheetName val="Hoja3"/>
      <sheetName val="Sheet1"/>
      <sheetName val="Gráfico4"/>
      <sheetName val="Gráfico6"/>
      <sheetName val="Gráfico1"/>
      <sheetName val="Gráfico1 (2)"/>
      <sheetName val="Gráfico10"/>
      <sheetName val="Gráfico10 (2)"/>
      <sheetName val="Gráfico2"/>
      <sheetName val="Poblacion (2)"/>
      <sheetName val="Impacto 1"/>
      <sheetName val="Serie Larga (Estlizada)"/>
      <sheetName val="Hoja1"/>
      <sheetName val="Hoja2"/>
      <sheetName val="Hoja4"/>
    </sheetNames>
    <sheetDataSet>
      <sheetData sheetId="0"/>
      <sheetData sheetId="1"/>
      <sheetData sheetId="2">
        <row r="23">
          <cell r="D23">
            <v>347018</v>
          </cell>
          <cell r="E23">
            <v>175833</v>
          </cell>
          <cell r="F23">
            <v>16882</v>
          </cell>
          <cell r="G23">
            <v>62388</v>
          </cell>
          <cell r="H23">
            <v>20862</v>
          </cell>
          <cell r="I23">
            <v>10491</v>
          </cell>
          <cell r="J23">
            <v>1973785.1395622091</v>
          </cell>
          <cell r="K23">
            <v>625330.34795488871</v>
          </cell>
        </row>
        <row r="24">
          <cell r="D24">
            <v>355458</v>
          </cell>
          <cell r="E24">
            <v>180251</v>
          </cell>
          <cell r="F24">
            <v>16934</v>
          </cell>
          <cell r="G24">
            <v>69930</v>
          </cell>
          <cell r="H24">
            <v>20732</v>
          </cell>
          <cell r="I24">
            <v>11381</v>
          </cell>
          <cell r="J24">
            <v>2034767.5271615258</v>
          </cell>
          <cell r="K24">
            <v>625644.9372764841</v>
          </cell>
        </row>
        <row r="25">
          <cell r="D25">
            <v>371159</v>
          </cell>
          <cell r="E25">
            <v>184045</v>
          </cell>
          <cell r="F25">
            <v>17179</v>
          </cell>
          <cell r="G25">
            <v>76562</v>
          </cell>
          <cell r="H25">
            <v>21387</v>
          </cell>
          <cell r="I25">
            <v>11886</v>
          </cell>
          <cell r="J25">
            <v>2088117</v>
          </cell>
          <cell r="K25">
            <v>635237.19960823061</v>
          </cell>
        </row>
        <row r="26">
          <cell r="D26">
            <v>384619</v>
          </cell>
          <cell r="E26">
            <v>188343</v>
          </cell>
          <cell r="F26">
            <v>17665</v>
          </cell>
          <cell r="G26">
            <v>81649</v>
          </cell>
          <cell r="H26">
            <v>21260</v>
          </cell>
          <cell r="I26">
            <v>13030</v>
          </cell>
          <cell r="J26">
            <v>2120178.8849945003</v>
          </cell>
          <cell r="K26">
            <v>655088.87059165852</v>
          </cell>
        </row>
        <row r="27">
          <cell r="D27">
            <v>404250</v>
          </cell>
          <cell r="E27">
            <v>193141</v>
          </cell>
          <cell r="F27">
            <v>18418</v>
          </cell>
          <cell r="G27">
            <v>93819</v>
          </cell>
          <cell r="H27">
            <v>29186</v>
          </cell>
          <cell r="I27">
            <v>14781</v>
          </cell>
          <cell r="J27">
            <v>2201331.5378</v>
          </cell>
          <cell r="K27">
            <v>687015.59292425751</v>
          </cell>
        </row>
        <row r="28">
          <cell r="D28">
            <v>402015</v>
          </cell>
          <cell r="E28">
            <v>197116</v>
          </cell>
          <cell r="F28">
            <v>18684</v>
          </cell>
          <cell r="G28">
            <v>91177</v>
          </cell>
          <cell r="H28">
            <v>31005</v>
          </cell>
          <cell r="I28">
            <v>13554</v>
          </cell>
          <cell r="J28">
            <v>2204627.2243399499</v>
          </cell>
          <cell r="K28">
            <v>702879.406676093</v>
          </cell>
        </row>
        <row r="29">
          <cell r="D29">
            <v>380276</v>
          </cell>
          <cell r="E29">
            <v>197812</v>
          </cell>
          <cell r="F29">
            <v>18662</v>
          </cell>
          <cell r="G29">
            <v>91362</v>
          </cell>
          <cell r="H29">
            <v>33053</v>
          </cell>
          <cell r="I29">
            <v>13602</v>
          </cell>
          <cell r="J29">
            <v>2321598</v>
          </cell>
          <cell r="K29">
            <v>740172.03759649419</v>
          </cell>
        </row>
        <row r="30">
          <cell r="D30">
            <v>383238</v>
          </cell>
          <cell r="E30">
            <v>197813.01804875126</v>
          </cell>
          <cell r="F30">
            <v>18662</v>
          </cell>
          <cell r="G30">
            <v>92462.24</v>
          </cell>
          <cell r="H30">
            <v>32312</v>
          </cell>
          <cell r="I30">
            <v>13102</v>
          </cell>
          <cell r="J30">
            <v>2334733.4222312695</v>
          </cell>
          <cell r="K30">
            <v>744359.87383584678</v>
          </cell>
        </row>
        <row r="31">
          <cell r="D31">
            <v>378363</v>
          </cell>
          <cell r="E31">
            <v>203000</v>
          </cell>
          <cell r="F31">
            <v>18662</v>
          </cell>
          <cell r="G31">
            <v>93573.482400000008</v>
          </cell>
          <cell r="H31">
            <v>32312</v>
          </cell>
          <cell r="I31">
            <v>13102</v>
          </cell>
          <cell r="J31">
            <v>2354245.6395003702</v>
          </cell>
          <cell r="K31">
            <v>750580.76031752722</v>
          </cell>
        </row>
        <row r="32">
          <cell r="D32">
            <v>379070</v>
          </cell>
          <cell r="E32">
            <v>203000</v>
          </cell>
          <cell r="F32">
            <v>18662</v>
          </cell>
          <cell r="G32">
            <v>99185.25652000001</v>
          </cell>
          <cell r="H32">
            <v>32958.239999999998</v>
          </cell>
          <cell r="I32">
            <v>13364.04</v>
          </cell>
          <cell r="J32">
            <v>2364784.7560212254</v>
          </cell>
          <cell r="K32">
            <v>753940.84218773432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 2"/>
      <sheetName val="Trabajadores registrados Total"/>
      <sheetName val="L Total por modalidad"/>
      <sheetName val="L Total por modalidad Trimest."/>
      <sheetName val="L Total por modalidad Anual"/>
      <sheetName val="L Total x modalidad (deses"/>
      <sheetName val="Asalariados por Sector"/>
      <sheetName val="Asalariados por Sector (Var)"/>
      <sheetName val="Asal por  sector (deses)"/>
      <sheetName val="Empleo por provincia"/>
      <sheetName val="Salario"/>
      <sheetName val="Total y construccion"/>
      <sheetName val="Salario medio"/>
      <sheetName val="Hoja1"/>
      <sheetName val="Nota Metodológica"/>
      <sheetName val="Graf Cata Eva"/>
    </sheetNames>
    <sheetDataSet>
      <sheetData sheetId="0"/>
      <sheetData sheetId="1"/>
      <sheetData sheetId="2"/>
      <sheetData sheetId="3">
        <row r="51">
          <cell r="D51">
            <v>444.56400000000002</v>
          </cell>
        </row>
      </sheetData>
      <sheetData sheetId="4">
        <row r="35">
          <cell r="C35">
            <v>3189.2993333333329</v>
          </cell>
        </row>
        <row r="39">
          <cell r="C39">
            <v>3217.7333333333336</v>
          </cell>
        </row>
      </sheetData>
      <sheetData sheetId="5">
        <row r="3">
          <cell r="F3">
            <v>1337.3185833333334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5" transitionEvaluation="1"/>
  <dimension ref="A1:I17"/>
  <sheetViews>
    <sheetView showGridLines="0" tabSelected="1" zoomScaleNormal="100" workbookViewId="0">
      <pane xSplit="1" ySplit="4" topLeftCell="B5" activePane="bottomRight" state="frozen"/>
      <selection activeCell="K15" sqref="K15:K44"/>
      <selection pane="topRight" activeCell="K15" sqref="K15:K44"/>
      <selection pane="bottomLeft" activeCell="K15" sqref="K15:K44"/>
      <selection pane="bottomRight" activeCell="G23" sqref="G23"/>
    </sheetView>
  </sheetViews>
  <sheetFormatPr baseColWidth="10" defaultColWidth="9.5" defaultRowHeight="11.25" x14ac:dyDescent="0.2"/>
  <cols>
    <col min="1" max="1" width="15.125" style="2" customWidth="1"/>
    <col min="2" max="2" width="8.625" style="2" customWidth="1"/>
    <col min="3" max="3" width="7.75" style="2" bestFit="1" customWidth="1"/>
    <col min="4" max="4" width="7.625" style="2" bestFit="1" customWidth="1"/>
    <col min="5" max="5" width="7.875" style="2" customWidth="1"/>
    <col min="6" max="8" width="7.125" style="2" customWidth="1"/>
    <col min="9" max="9" width="10.75" style="2" bestFit="1" customWidth="1"/>
    <col min="10" max="16384" width="9.5" style="2"/>
  </cols>
  <sheetData>
    <row r="1" spans="1:9" x14ac:dyDescent="0.2">
      <c r="A1" s="1"/>
    </row>
    <row r="2" spans="1:9" x14ac:dyDescent="0.2">
      <c r="E2" s="5"/>
    </row>
    <row r="3" spans="1:9" x14ac:dyDescent="0.2">
      <c r="B3" s="18" t="s">
        <v>0</v>
      </c>
      <c r="C3" s="18"/>
      <c r="D3" s="18"/>
      <c r="E3" s="18"/>
    </row>
    <row r="4" spans="1:9" ht="33.75" x14ac:dyDescent="0.2">
      <c r="B4" s="2" t="s">
        <v>1</v>
      </c>
      <c r="C4" s="2" t="s">
        <v>2</v>
      </c>
      <c r="D4" s="2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 s="16" customFormat="1" x14ac:dyDescent="0.2">
      <c r="A5" s="14">
        <v>2011</v>
      </c>
      <c r="B5" s="15">
        <f>+[1]admpub!D23+[1]admpub!E23+[1]admpub!H23+[1]admpub!I23</f>
        <v>554204</v>
      </c>
      <c r="C5" s="15">
        <f>+[1]admpub!J23</f>
        <v>1973785.1395622091</v>
      </c>
      <c r="D5" s="15">
        <f>+[1]admpub!K23</f>
        <v>625330.34795488871</v>
      </c>
      <c r="E5" s="5">
        <f>+[1]admpub!G23+[1]admpub!F23</f>
        <v>79270</v>
      </c>
      <c r="F5" s="13">
        <f t="shared" ref="F5" si="0">+D5+C5</f>
        <v>2599115.487517098</v>
      </c>
      <c r="G5" s="15">
        <f t="shared" ref="G5:G14" si="1">+B5+C5</f>
        <v>2527989.1395622091</v>
      </c>
      <c r="H5" s="13">
        <f t="shared" ref="H5:H14" si="2">+B5+E5</f>
        <v>633474</v>
      </c>
      <c r="I5" s="13">
        <f t="shared" ref="I5:I14" si="3">+H5+F5</f>
        <v>3232589.487517098</v>
      </c>
    </row>
    <row r="6" spans="1:9" x14ac:dyDescent="0.2">
      <c r="A6" s="7">
        <f t="shared" ref="A6:A15" si="4">A5+1</f>
        <v>2012</v>
      </c>
      <c r="B6" s="8">
        <f>+[1]admpub!D24+[1]admpub!E24+[1]admpub!H24+[1]admpub!I24</f>
        <v>567822</v>
      </c>
      <c r="C6" s="8">
        <f>+[1]admpub!J24</f>
        <v>2034767.5271615258</v>
      </c>
      <c r="D6" s="15">
        <f>+[1]admpub!K24</f>
        <v>625644.9372764841</v>
      </c>
      <c r="E6" s="5">
        <f>+[1]admpub!G24+[1]admpub!F24</f>
        <v>86864</v>
      </c>
      <c r="F6" s="4">
        <f>+D6+C6</f>
        <v>2660412.46443801</v>
      </c>
      <c r="G6" s="8">
        <f t="shared" si="1"/>
        <v>2602589.5271615256</v>
      </c>
      <c r="H6" s="4">
        <f t="shared" si="2"/>
        <v>654686</v>
      </c>
      <c r="I6" s="4">
        <f t="shared" si="3"/>
        <v>3315098.46443801</v>
      </c>
    </row>
    <row r="7" spans="1:9" x14ac:dyDescent="0.2">
      <c r="A7" s="14">
        <f t="shared" si="4"/>
        <v>2013</v>
      </c>
      <c r="B7" s="8">
        <f>+[1]admpub!D25+[1]admpub!E25+[1]admpub!H25+[1]admpub!I25</f>
        <v>588477</v>
      </c>
      <c r="C7" s="8">
        <f>+[1]admpub!J25</f>
        <v>2088117</v>
      </c>
      <c r="D7" s="15">
        <f>+[1]admpub!K25</f>
        <v>635237.19960823061</v>
      </c>
      <c r="E7" s="5">
        <f>+[1]admpub!G25+[1]admpub!F25</f>
        <v>93741</v>
      </c>
      <c r="F7" s="4">
        <f>+D7+C7</f>
        <v>2723354.1996082305</v>
      </c>
      <c r="G7" s="8">
        <f t="shared" si="1"/>
        <v>2676594</v>
      </c>
      <c r="H7" s="4">
        <f t="shared" si="2"/>
        <v>682218</v>
      </c>
      <c r="I7" s="4">
        <f t="shared" si="3"/>
        <v>3405572.1996082305</v>
      </c>
    </row>
    <row r="8" spans="1:9" s="3" customFormat="1" x14ac:dyDescent="0.2">
      <c r="A8" s="11">
        <f t="shared" si="4"/>
        <v>2014</v>
      </c>
      <c r="B8" s="8">
        <f>+[1]admpub!D26+[1]admpub!E26+[1]admpub!H26+[1]admpub!I26</f>
        <v>607252</v>
      </c>
      <c r="C8" s="9">
        <f>+[1]admpub!J26</f>
        <v>2120178.8849945003</v>
      </c>
      <c r="D8" s="15">
        <f>+[1]admpub!K26</f>
        <v>655088.87059165852</v>
      </c>
      <c r="E8" s="5">
        <f>+[1]admpub!G26+[1]admpub!F26</f>
        <v>99314</v>
      </c>
      <c r="F8" s="12">
        <f>+D8+C8</f>
        <v>2775267.7555861589</v>
      </c>
      <c r="G8" s="9">
        <f t="shared" si="1"/>
        <v>2727430.8849945003</v>
      </c>
      <c r="H8" s="12">
        <f t="shared" si="2"/>
        <v>706566</v>
      </c>
      <c r="I8" s="12">
        <f t="shared" si="3"/>
        <v>3481833.7555861589</v>
      </c>
    </row>
    <row r="9" spans="1:9" x14ac:dyDescent="0.2">
      <c r="A9" s="14">
        <f t="shared" si="4"/>
        <v>2015</v>
      </c>
      <c r="B9" s="8">
        <f>+[1]admpub!D27+[1]admpub!E27+[1]admpub!H27+[1]admpub!I27</f>
        <v>641358</v>
      </c>
      <c r="C9" s="8">
        <f>+[1]admpub!J27</f>
        <v>2201331.5378</v>
      </c>
      <c r="D9" s="15">
        <f>+[1]admpub!K27</f>
        <v>687015.59292425751</v>
      </c>
      <c r="E9" s="5">
        <f>+[1]admpub!G27+[1]admpub!F27</f>
        <v>112237</v>
      </c>
      <c r="F9" s="4">
        <f>+D9+C9</f>
        <v>2888347.1307242578</v>
      </c>
      <c r="G9" s="8">
        <f t="shared" si="1"/>
        <v>2842689.5378</v>
      </c>
      <c r="H9" s="4">
        <f t="shared" si="2"/>
        <v>753595</v>
      </c>
      <c r="I9" s="4">
        <f t="shared" si="3"/>
        <v>3641942.1307242578</v>
      </c>
    </row>
    <row r="10" spans="1:9" x14ac:dyDescent="0.2">
      <c r="A10" s="14">
        <f t="shared" si="4"/>
        <v>2016</v>
      </c>
      <c r="B10" s="8">
        <f>+[1]admpub!D28+[1]admpub!E28+[1]admpub!H28+[1]admpub!I28</f>
        <v>643690</v>
      </c>
      <c r="C10" s="8">
        <f>+[1]admpub!J28</f>
        <v>2204627.2243399499</v>
      </c>
      <c r="D10" s="15">
        <f>+[1]admpub!K28</f>
        <v>702879.406676093</v>
      </c>
      <c r="E10" s="5">
        <f>+[1]admpub!G28+[1]admpub!F28</f>
        <v>109861</v>
      </c>
      <c r="F10" s="4">
        <f>+D10+C10</f>
        <v>2907506.631016043</v>
      </c>
      <c r="G10" s="8">
        <f t="shared" si="1"/>
        <v>2848317.2243399499</v>
      </c>
      <c r="H10" s="4">
        <f t="shared" si="2"/>
        <v>753551</v>
      </c>
      <c r="I10" s="4">
        <f t="shared" si="3"/>
        <v>3661057.631016043</v>
      </c>
    </row>
    <row r="11" spans="1:9" x14ac:dyDescent="0.2">
      <c r="A11" s="14">
        <f t="shared" si="4"/>
        <v>2017</v>
      </c>
      <c r="B11" s="8">
        <f>+[1]admpub!D29+[1]admpub!E29+[1]admpub!H29+[1]admpub!I29</f>
        <v>624743</v>
      </c>
      <c r="C11" s="8">
        <f>+[1]admpub!J29</f>
        <v>2321598</v>
      </c>
      <c r="D11" s="15">
        <f>+[1]admpub!K29</f>
        <v>740172.03759649419</v>
      </c>
      <c r="E11" s="5">
        <f>+[1]admpub!G29+[1]admpub!F29</f>
        <v>110024</v>
      </c>
      <c r="F11" s="4">
        <f t="shared" ref="F11:F14" si="5">+D11+C11</f>
        <v>3061770.037596494</v>
      </c>
      <c r="G11" s="8">
        <f t="shared" si="1"/>
        <v>2946341</v>
      </c>
      <c r="H11" s="4">
        <f t="shared" si="2"/>
        <v>734767</v>
      </c>
      <c r="I11" s="4">
        <f t="shared" si="3"/>
        <v>3796537.037596494</v>
      </c>
    </row>
    <row r="12" spans="1:9" x14ac:dyDescent="0.2">
      <c r="A12" s="14">
        <f t="shared" si="4"/>
        <v>2018</v>
      </c>
      <c r="B12" s="8">
        <f>+[1]admpub!D30+[1]admpub!E30+[1]admpub!H30+[1]admpub!I30</f>
        <v>626465.01804875128</v>
      </c>
      <c r="C12" s="8">
        <f>+[1]admpub!J30</f>
        <v>2334733.4222312695</v>
      </c>
      <c r="D12" s="15">
        <f>+[1]admpub!K30</f>
        <v>744359.87383584678</v>
      </c>
      <c r="E12" s="5">
        <f>+[1]admpub!G30+[1]admpub!F30</f>
        <v>111124.24</v>
      </c>
      <c r="F12" s="4">
        <f t="shared" si="5"/>
        <v>3079093.2960671163</v>
      </c>
      <c r="G12" s="8">
        <f t="shared" si="1"/>
        <v>2961198.4402800207</v>
      </c>
      <c r="H12" s="4">
        <f t="shared" si="2"/>
        <v>737589.25804875128</v>
      </c>
      <c r="I12" s="4">
        <f t="shared" si="3"/>
        <v>3816682.5541158677</v>
      </c>
    </row>
    <row r="13" spans="1:9" x14ac:dyDescent="0.2">
      <c r="A13" s="11">
        <f t="shared" si="4"/>
        <v>2019</v>
      </c>
      <c r="B13" s="8">
        <f>+[1]admpub!D31+[1]admpub!E31+[1]admpub!H31+[1]admpub!I31</f>
        <v>626777</v>
      </c>
      <c r="C13" s="8">
        <f>+[1]admpub!J31</f>
        <v>2354245.6395003702</v>
      </c>
      <c r="D13" s="15">
        <f>+[1]admpub!K31</f>
        <v>750580.76031752722</v>
      </c>
      <c r="E13" s="5">
        <f>+[1]admpub!G31+[1]admpub!F31</f>
        <v>112235.48240000001</v>
      </c>
      <c r="F13" s="4">
        <f t="shared" si="5"/>
        <v>3104826.3998178975</v>
      </c>
      <c r="G13" s="8">
        <f t="shared" si="1"/>
        <v>2981022.6395003702</v>
      </c>
      <c r="H13" s="4">
        <f t="shared" si="2"/>
        <v>739012.48239999998</v>
      </c>
      <c r="I13" s="4">
        <f t="shared" si="3"/>
        <v>3843838.8822178976</v>
      </c>
    </row>
    <row r="14" spans="1:9" x14ac:dyDescent="0.2">
      <c r="A14" s="14">
        <f t="shared" si="4"/>
        <v>2020</v>
      </c>
      <c r="B14" s="8">
        <f>+[1]admpub!D32+[1]admpub!E32+[1]admpub!H32+[1]admpub!I32</f>
        <v>628392.28</v>
      </c>
      <c r="C14" s="8">
        <f>+[1]admpub!J32</f>
        <v>2364784.7560212254</v>
      </c>
      <c r="D14" s="15">
        <f>+[1]admpub!K32</f>
        <v>753940.84218773432</v>
      </c>
      <c r="E14" s="5">
        <f>+[1]admpub!G32+[1]admpub!F32</f>
        <v>117847.25652000001</v>
      </c>
      <c r="F14" s="4">
        <f t="shared" si="5"/>
        <v>3118725.5982089597</v>
      </c>
      <c r="G14" s="8">
        <f t="shared" si="1"/>
        <v>2993177.0360212252</v>
      </c>
      <c r="H14" s="4">
        <f t="shared" si="2"/>
        <v>746239.53652000008</v>
      </c>
      <c r="I14" s="4">
        <f t="shared" si="3"/>
        <v>3864965.1347289598</v>
      </c>
    </row>
    <row r="15" spans="1:9" x14ac:dyDescent="0.2">
      <c r="A15" s="14">
        <f t="shared" si="4"/>
        <v>2021</v>
      </c>
      <c r="B15" s="10"/>
      <c r="C15" s="10"/>
      <c r="D15" s="10"/>
      <c r="E15" s="10"/>
      <c r="F15" s="10"/>
      <c r="G15" s="10"/>
      <c r="H15" s="10"/>
      <c r="I15" s="17">
        <f>+I14*'[2]L Total por modalidad Trimest.'!$C$39/'[2]L Total por modalidad Trimest.'!$C$35</f>
        <v>3899422.9911904996</v>
      </c>
    </row>
    <row r="17" spans="1:9" x14ac:dyDescent="0.2">
      <c r="A17" s="19" t="s">
        <v>9</v>
      </c>
      <c r="B17" s="20">
        <f>B13-B9</f>
        <v>-14581</v>
      </c>
      <c r="C17" s="20">
        <f>C13-C9</f>
        <v>152914.1017003702</v>
      </c>
      <c r="D17" s="20">
        <f>D13-D9</f>
        <v>63565.167393269716</v>
      </c>
      <c r="E17" s="20">
        <f>E13-E9</f>
        <v>-1.5175999999919441</v>
      </c>
      <c r="F17" s="20">
        <f>F13-F9</f>
        <v>216479.26909363968</v>
      </c>
      <c r="G17" s="20">
        <f>G13-G9</f>
        <v>138333.1017003702</v>
      </c>
      <c r="H17" s="20">
        <f>H13-H9</f>
        <v>-14582.517600000021</v>
      </c>
      <c r="I17" s="20">
        <f>I13-I9</f>
        <v>201896.75149363978</v>
      </c>
    </row>
  </sheetData>
  <mergeCells count="1">
    <mergeCell ref="B3:E3"/>
  </mergeCells>
  <printOptions gridLinesSet="0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Serie Larga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S</dc:creator>
  <cp:lastModifiedBy>José Giménez</cp:lastModifiedBy>
  <dcterms:created xsi:type="dcterms:W3CDTF">2021-09-22T00:41:03Z</dcterms:created>
  <dcterms:modified xsi:type="dcterms:W3CDTF">2021-09-22T13:43:31Z</dcterms:modified>
</cp:coreProperties>
</file>